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Start" state="visible" r:id="rId4"/>
    <sheet sheetId="2" name="Register" state="visible" r:id="rId5"/>
    <sheet sheetId="3" name="Controle training" state="visible" r:id="rId6"/>
    <sheet sheetId="4" name="Bijscholing" state="visible" r:id="rId7"/>
    <sheet sheetId="5" name="Overzicht" state="visible" r:id="rId8"/>
  </sheets>
  <calcPr calcId="171027" fullCalcOnLoad="1"/>
</workbook>
</file>

<file path=xl/comments2.xml><?xml version="1.0" encoding="utf-8"?>
<comments xmlns="http://schemas.openxmlformats.org/spreadsheetml/2006/main">
  <authors>
    <author>Author</author>
  </authors>
  <commentList>
    <comment ref="A3" authorId="0">
      <text>
        <r>
          <t xml:space="preserve">Ieder lid van het bestuur valt onder de plicht; de naam staat ook op het certificaat.
Bron: Art. 24 lid 2 Cbw, art. 22 lid 1 a Cbb</t>
        </r>
      </text>
    </comment>
    <comment ref="B3" authorId="0">
      <text>
        <r>
          <t>Bijvoorbeeld directeur, CFO of wethouder.</t>
        </r>
      </text>
    </comment>
    <comment ref="C3" authorId="0">
      <text>
        <r>
          <t xml:space="preserve">Bij een one-tier board alleen uitvoerende bestuurders; bij een rechtspersoon als bestuurder de natuurlijke personen die namens hem in het bestuur zitten; bij maatschap, vof en cv iedere maat, vennoot of beherend vennoot.
Bron: Art. 24 lid 7 tot en met 12 Cbw</t>
        </r>
      </text>
    </comment>
    <comment ref="D3" authorId="0">
      <text>
        <r>
          <t xml:space="preserve">Bepaalt de uiterste datum voor wie na 15 augustus 2026 is benoemd.
Bron: Art. 24 lid 3 Cbw</t>
        </r>
      </text>
    </comment>
    <comment ref="E3" authorId="0">
      <text>
        <r>
          <t xml:space="preserve">Rekent het register zelf uit: 15 augustus 2028 voor wie al bestuurder was, anders twee jaar na de benoeming.
Bron: Art. 24 lid 3 Cbw, art. 35 Cbb</t>
        </r>
      </text>
    </comment>
    <comment ref="F3" authorId="0">
      <text>
        <r>
          <t xml:space="preserve">De datum of data waarop de training is gevolgd.
Bron: Art. 22 lid 1 b Cbb</t>
        </r>
      </text>
    </comment>
    <comment ref="G3" authorId="0">
      <text>
        <r>
          <t xml:space="preserve">Wie de training gaf; die naam staat op het certificaat.
Bron: Art. 22 lid 1 d Cbb</t>
        </r>
      </text>
    </comment>
    <comment ref="H3" authorId="0">
      <text>
        <r>
          <t xml:space="preserve">Behandelde de training alle verplichte onderwerpen? Controleer dat met het blad Controle training.
Bron: Art. 21 Cbb</t>
        </r>
      </text>
    </comment>
    <comment ref="I3" authorId="0">
      <text>
        <r>
          <t xml:space="preserve">Elk bestuurslid bezit een certificaat waaruit de deelname blijkt.
Bron: Art. 24 lid 5 Cbw</t>
        </r>
      </text>
    </comment>
    <comment ref="J3" authorId="0">
      <text>
        <r>
          <t xml:space="preserve">Staan naam, datum, behandelde onderwerpen en aanbieder op het certificaat?
Bron: Art. 22 lid 1 Cbb</t>
        </r>
      </text>
    </comment>
    <comment ref="K3" authorId="0">
      <text>
        <r>
          <t xml:space="preserve">Het certificaat is in het Nederlands of het Engels; de training zelf mag in elke taal.
Bron: Art. 22 lid 2 Cbb</t>
        </r>
      </text>
    </comment>
    <comment ref="L3" authorId="0">
      <text>
        <r>
          <t>Waar het certificaat is opgeslagen, zodat u het bij een vraag van de toezichthouder snel kunt tonen.</t>
        </r>
      </text>
    </comment>
    <comment ref="M3" authorId="0">
      <text>
        <r>
          <t xml:space="preserve">De kennis moet aantoonbaar actueel blijven. Daarvoor is geen nieuw certificaat nodig; leg de bijscholing vast op het blad Bijscholing.
Bron: Art. 24 lid 4 Cbw</t>
        </r>
      </text>
    </comment>
    <comment ref="N3" authorId="0">
      <text>
        <r>
          <t>Rekent het register zelf uit: ✓ Op orde, ! Binnen 90 dagen, ✕ Te laat of Open.</t>
        </r>
      </text>
    </comment>
  </commentList>
</comments>
</file>

<file path=xl/sharedStrings.xml><?xml version="1.0" encoding="utf-8"?>
<sst xmlns="http://schemas.openxmlformats.org/spreadsheetml/2006/main" count="111" uniqueCount="108">
  <si>
    <t>CYBERBEVEILIGINGSWET · GRATIS SJABLOON</t>
  </si>
  <si>
    <t>Register bestuurderstraining Cyberbeveiligingswet</t>
  </si>
  <si>
    <t>Houd per bestuurslid bij welke training is gevolgd en of het certificaat voldoet aan artikel 24 Cyberbeveiligingswet en de artikelen 21 en 22 van het Cyberbeveiligingsbesluit. Het register rekent de uiterste datum en de status zelf uit. Versie 1.0, 16 oktober 2026.</t>
  </si>
  <si>
    <t>ZO GEBRUIKT U DEZE REGISTER</t>
  </si>
  <si>
    <t>1. Bestuursleden</t>
  </si>
  <si>
    <t>Zet op het blad Register elk bestuurslid dat onder artikel 24 valt. Laat de datum van benoeming leeg voor wie al bestuurder was op 15 augustus 2026.</t>
  </si>
  <si>
    <t>2. Training</t>
  </si>
  <si>
    <t>Vul na de training de datum, de aanbieder en de controle van het certificaat in. Of een training alle verplichte onderwerpen behandelt, toetst u op het blad Controle training.</t>
  </si>
  <si>
    <t>3. Bijscholing</t>
  </si>
  <si>
    <t>Leg op het blad Bijscholing vast hoe bestuurders hun kennis actueel houden (art. 24 lid 4 Cbw).</t>
  </si>
  <si>
    <t>4. Overzicht</t>
  </si>
  <si>
    <t>Het blad Overzicht laat zien hoeveel bestuursleden op orde zijn en wanneer de eerstvolgende uiterste datum is.</t>
  </si>
  <si>
    <t>KANT-EN-KLAAR</t>
  </si>
  <si>
    <t>Bestuur en artikel 24</t>
  </si>
  <si>
    <t>Artikel 24 vraagt meer dan een training: het bestuur keurt ook de maatregelen van de zorgplicht goed (lid 1), en dat geldt al sinds 15 augustus 2026. In de Cyberbeveiligingswet Toolkit staan daarvoor CBW-002 Bestuur - goedkeuring en training · CMP-001 Competenties, training en bewustzijn, naast 48 andere documenten voor registratie, zorgplicht en meldplicht.</t>
  </si>
  <si>
    <t>Meer informatie</t>
  </si>
  <si>
    <t>https://www.maasiso.nl/toolkits/cyberbeveiligingswet/</t>
  </si>
  <si>
    <t>GOED OM TE WETEN</t>
  </si>
  <si>
    <t>Deadlines</t>
  </si>
  <si>
    <t>De Cbw geldt sinds 15 augustus 2026; registratie is sindsdien verplicht. Zittende bestuurders hebben uiterlijk 15 augustus 2028 een trainingscertificaat (art. 24 Cbw).</t>
  </si>
  <si>
    <t>Digitale aanbieders</t>
  </si>
  <si>
    <t>Voor onder meer cloud-, datacenter-, DNS- en beheerde (beveiligings)diensten gelden in plaats van art. 6 tot en met 18 Cbb de eisen uit Uitvoeringsverordening (EU) 2024/2690 (art. 4 Cbb).</t>
  </si>
  <si>
    <t>Geen juridisch advies</t>
  </si>
  <si>
    <t>Dit sjabloon helpt u de verplichtingen op een rij te zetten. Of en hoe de wet voor uw organisatie geldt, beoordeelt u zelf; bij twijfel: zelfevaluatie op regelhulpenvoorbedrijven.nl.</t>
  </si>
  <si>
    <t>Bronnen</t>
  </si>
  <si>
    <t>Cyberbeveiligingswet (Stb. 2026, 187) en Cyberbeveiligingsbesluit (Stb. 2026, 189), wetten.overheid.nl.</t>
  </si>
  <si>
    <t>Licentie</t>
  </si>
  <si>
    <t>CC BY 4.0: u mag deze register vrij gebruiken, aanpassen en delen, ook commercieel, met vermelding van "MaasISO" en een link naar https://www.maasiso.nl/gratis-tools/register-bestuurderstraining/</t>
  </si>
  <si>
    <t>maasiso.nl</t>
  </si>
  <si>
    <t>Register bestuurderstraining Cyberbeveiligingswet · versie 1.0 · 16 oktober 2026 · maasiso.nl</t>
  </si>
  <si>
    <t>De kolommen Uiterlijk certificaat en Status rekent het register zelf uit. Uitleg en wetsartikel staan in de opmerking bij elke kolomkop.</t>
  </si>
  <si>
    <t>Naam bestuurslid</t>
  </si>
  <si>
    <t>Functie</t>
  </si>
  <si>
    <t>Soort bestuurder</t>
  </si>
  <si>
    <t>Datum benoeming</t>
  </si>
  <si>
    <t>Uiterlijk certificaat</t>
  </si>
  <si>
    <t>Datum training</t>
  </si>
  <si>
    <t>Aanbieder</t>
  </si>
  <si>
    <t>Onderwerpen volledig</t>
  </si>
  <si>
    <t>Certificaat aanwezig</t>
  </si>
  <si>
    <t>Certificaat compleet</t>
  </si>
  <si>
    <t>Taal certificaat</t>
  </si>
  <si>
    <t>Vindplaats certificaat</t>
  </si>
  <si>
    <t>Laatste bijscholing</t>
  </si>
  <si>
    <t>Status</t>
  </si>
  <si>
    <t>Controle training en certificaat</t>
  </si>
  <si>
    <t>Voldoet een training aan artikel 21 Cyberbeveiligingsbesluit? Zet de aanbieders in rij 4 en kies per onderwerp Ja of Nee.</t>
  </si>
  <si>
    <t>Onderwerp</t>
  </si>
  <si>
    <t>Bron</t>
  </si>
  <si>
    <t>Training 1</t>
  </si>
  <si>
    <t>Training 2</t>
  </si>
  <si>
    <t>Training 3</t>
  </si>
  <si>
    <t>Aanbieder en naam van de training</t>
  </si>
  <si>
    <t>Risico's identificeren en hun gevolgen beoordelen</t>
  </si>
  <si>
    <t>Soorten risico's voor netwerk- en informatiesystemen</t>
  </si>
  <si>
    <t>Art. 21 lid 1 Cbb</t>
  </si>
  <si>
    <t>Risicomanagementprocessen</t>
  </si>
  <si>
    <t>Risicobeoordelingsmethodiek</t>
  </si>
  <si>
    <t>Maatregelen en hun gevolgen beoordelen</t>
  </si>
  <si>
    <t>Beleid inzake risicoanalyse en beveiliging van informatiesystemen</t>
  </si>
  <si>
    <t>Art. 21 lid 2 Cbb, art. 21 lid 3 a Cbw</t>
  </si>
  <si>
    <t>Incidentenbehandeling</t>
  </si>
  <si>
    <t>Art. 21 lid 2 Cbb, art. 21 lid 3 b Cbw</t>
  </si>
  <si>
    <t>Bedrijfscontinuïteit (back-ups, herstel) en crisisbeheer</t>
  </si>
  <si>
    <t>Art. 21 lid 2 Cbb, art. 21 lid 3 c Cbw</t>
  </si>
  <si>
    <t>Beveiliging van de toeleveringsketen</t>
  </si>
  <si>
    <t>Art. 21 lid 2 Cbb, art. 21 lid 3 d Cbw</t>
  </si>
  <si>
    <t>Beveiliging bij verwerven, ontwikkelen en onderhouden, en omgaan met kwetsbaarheden</t>
  </si>
  <si>
    <t>Art. 21 lid 2 Cbb, art. 21 lid 3 e Cbw</t>
  </si>
  <si>
    <t>Beoordelen van de effectiviteit van maatregelen</t>
  </si>
  <si>
    <t>Art. 21 lid 2 Cbb, art. 21 lid 3 f Cbw</t>
  </si>
  <si>
    <t>Cyberhygiëne en opleiding</t>
  </si>
  <si>
    <t>Art. 21 lid 2 Cbb, art. 21 lid 3 g Cbw</t>
  </si>
  <si>
    <t>Cryptografie en encryptie</t>
  </si>
  <si>
    <t>Art. 21 lid 2 Cbb, art. 21 lid 3 h Cbw</t>
  </si>
  <si>
    <t>Personeel, toegangsbeleid en beheer van assets</t>
  </si>
  <si>
    <t>Art. 21 lid 2 Cbb, art. 21 lid 3 i Cbw</t>
  </si>
  <si>
    <t>Multifactorauthenticatie en beveiligde (nood)communicatie</t>
  </si>
  <si>
    <t>Art. 21 lid 2 Cbb, art. 21 lid 3 j Cbw</t>
  </si>
  <si>
    <t>Alle verplichte onderwerpen behandeld?</t>
  </si>
  <si>
    <t>Het certificaat (art. 22 Cyberbeveiligingsbesluit)</t>
  </si>
  <si>
    <t>Naam van het bestuurslid</t>
  </si>
  <si>
    <t>Art. 22 lid 1 a Cbb</t>
  </si>
  <si>
    <t>Datum of data van de training</t>
  </si>
  <si>
    <t>Art. 22 lid 1 b Cbb</t>
  </si>
  <si>
    <t>Behandelde onderwerpen</t>
  </si>
  <si>
    <t>Art. 22 lid 1 c Cbb</t>
  </si>
  <si>
    <t>Naam van de aanbieder</t>
  </si>
  <si>
    <t>Art. 22 lid 1 d Cbb</t>
  </si>
  <si>
    <t>In het Nederlands of het Engels</t>
  </si>
  <si>
    <t>Art. 22 lid 2 Cbb</t>
  </si>
  <si>
    <t>Bijscholing (kennis aantoonbaar actueel houden, art. 24 lid 4 Cbw)</t>
  </si>
  <si>
    <t>Hiervoor is geen certificaat volgens het besluit nodig; leg wel vast wat er is gedaan.</t>
  </si>
  <si>
    <t>Datum</t>
  </si>
  <si>
    <t>Bestuurslid</t>
  </si>
  <si>
    <t>Vorm</t>
  </si>
  <si>
    <t>Uren</t>
  </si>
  <si>
    <t>Bewijs / vindplaats</t>
  </si>
  <si>
    <t>Overzicht</t>
  </si>
  <si>
    <t>Wordt automatisch bijgewerkt op basis van het blad Register.</t>
  </si>
  <si>
    <t>Bestuursleden in het register</t>
  </si>
  <si>
    <t>✓ Op orde</t>
  </si>
  <si>
    <t>! Binnen 90 dagen</t>
  </si>
  <si>
    <t>✕ Te laat</t>
  </si>
  <si>
    <t>Open</t>
  </si>
  <si>
    <t>Eerstvolgende uiterste datum (nog niet op orde)</t>
  </si>
  <si>
    <t>Vergeet lid 1 niet: het bestuur keurt de maatregelen van de zorgplicht goed. In de Cyberbeveiligingswet Toolkit: CBW-002 Bestuur - goedkeuring en training · CMP-001 Competenties, training en bewustzijn.</t>
  </si>
  <si>
    <t>Bekijk de Cyberbeveiligingswet Toolkit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</si>
</sst>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8" x14ac:knownFonts="1">
    <font>
      <color theme="1"/>
      <family val="2"/>
      <scheme val="minor"/>
      <sz val="11"/>
      <name val="Calibri"/>
    </font>
    <font>
      <b/>
      <color rgb="FF1F5F6B"/>
      <sz val="10"/>
      <name val="Calibri"/>
    </font>
    <font>
      <b/>
      <color rgb="FF0B2239"/>
      <sz val="24"/>
      <name val="Calibri"/>
    </font>
    <font>
      <color rgb="FF0B2239"/>
      <sz val="12"/>
      <name val="Calibri"/>
    </font>
    <font>
      <b/>
      <color rgb="FF0B2239"/>
      <sz val="11"/>
      <name val="Calibri"/>
    </font>
    <font>
      <color rgb="FF0B2239"/>
      <sz val="11"/>
      <name val="Calibri"/>
    </font>
    <font>
      <b/>
      <u/>
      <color rgb="FF0B2239"/>
      <name val="Calibri"/>
    </font>
    <font>
      <b/>
      <color rgb="FF0B2239"/>
      <sz val="14"/>
      <name val="Calibri"/>
    </font>
    <font>
      <i/>
      <color rgb="FF4B5563"/>
      <sz val="10"/>
      <name val="Calibri"/>
    </font>
    <font>
      <b/>
      <color rgb="FFF7F5F0"/>
      <name val="Calibri"/>
    </font>
    <font>
      <color rgb="FF0B2239"/>
      <sz val="10"/>
      <name val="Calibri"/>
    </font>
    <font>
      <b/>
      <color rgb="FF0B2239"/>
      <sz val="10"/>
      <name val="Calibri"/>
    </font>
    <font>
      <b/>
      <color rgb="FF0B2239"/>
      <sz val="16"/>
      <name val="Calibri"/>
    </font>
    <font>
      <b/>
      <color rgb="FF0B2239"/>
      <name val="Calibri"/>
    </font>
    <font>
      <b/>
      <color rgb="FF1F5F6B"/>
      <name val="Calibri"/>
    </font>
    <font>
      <color rgb="FF0B2239"/>
      <name val="Calibri"/>
    </font>
    <font>
      <color rgb="FF1F5F6B"/>
      <sz val="9"/>
      <name val="Consolas"/>
    </font>
    <font>
      <b/>
      <color rgb="FF0B2239"/>
      <sz val="18"/>
      <name val="Calibri"/>
    </font>
  </fonts>
  <fills count="8">
    <fill>
      <patternFill patternType="none"/>
    </fill>
    <fill>
      <patternFill patternType="gray125"/>
    </fill>
    <fill>
      <patternFill patternType="solid">
        <fgColor rgb="FFF7F5F0"/>
      </patternFill>
    </fill>
    <fill>
      <patternFill patternType="solid">
        <fgColor rgb="FFC2410C"/>
      </patternFill>
    </fill>
    <fill>
      <patternFill patternType="solid">
        <fgColor rgb="FF0B2239"/>
      </patternFill>
    </fill>
    <fill>
      <patternFill patternType="solid">
        <fgColor rgb="FFFFFFFF"/>
      </patternFill>
    </fill>
    <fill>
      <patternFill patternType="solid">
        <fgColor rgb="FFE4EFF0"/>
      </patternFill>
    </fill>
    <fill>
      <patternFill patternType="solid">
        <fgColor rgb="FFFCEFE6"/>
      </patternFill>
    </fill>
  </fills>
  <borders count="3">
    <border>
      <left/>
      <right/>
      <top/>
      <bottom/>
      <diagonal/>
    </border>
    <border>
      <left style="thin">
        <color rgb="FF0B2239"/>
      </left>
      <right style="thin">
        <color rgb="FF0B2239"/>
      </right>
      <top style="thin">
        <color rgb="FF0B2239"/>
      </top>
      <bottom style="thin">
        <color rgb="FF0B2239"/>
      </bottom>
      <diagonal/>
    </border>
    <border>
      <left style="thin">
        <color rgb="FFD9D4C7"/>
      </left>
      <right style="thin">
        <color rgb="FFD9D4C7"/>
      </right>
      <top style="thin">
        <color rgb="FFD9D4C7"/>
      </top>
      <bottom style="thin">
        <color rgb="FFD9D4C7"/>
      </bottom>
      <diagonal/>
    </border>
  </borders>
  <cellStyleXfs count="1">
    <xf numFmtId="0" fontId="0" fillId="0" borderId="0"/>
  </cellStyleXfs>
  <cellXfs count="30">
    <xf numFmtId="0" fontId="0" fillId="0" borderId="0" xfId="0"/>
    <xf numFmtId="0" fontId="0" fillId="2" borderId="0" xfId="0" applyFill="1"/>
    <xf numFmtId="0" fontId="1" fillId="2" borderId="0" xfId="0" applyFont="1" applyFill="1" applyAlignment="1">
      <alignment vertical="top" wrapText="1"/>
    </xf>
    <xf numFmtId="0" fontId="2" fillId="2" borderId="0" xfId="0" applyFont="1" applyFill="1" applyAlignment="1">
      <alignment vertical="top" wrapText="1"/>
    </xf>
    <xf numFmtId="0" fontId="0" fillId="3" borderId="0" xfId="0" applyFill="1"/>
    <xf numFmtId="0" fontId="3" fillId="2" borderId="0" xfId="0" applyFont="1" applyFill="1" applyAlignment="1">
      <alignment vertical="top" wrapText="1"/>
    </xf>
    <xf numFmtId="0" fontId="4" fillId="2" borderId="0" xfId="0" applyFont="1" applyFill="1" applyAlignment="1">
      <alignment vertical="top"/>
    </xf>
    <xf numFmtId="0" fontId="5" fillId="2" borderId="0" xfId="0" applyFont="1" applyFill="1" applyAlignment="1">
      <alignment vertical="top" wrapText="1"/>
    </xf>
    <xf numFmtId="0" fontId="6" fillId="2" borderId="0" xfId="0" applyFont="1" applyFill="1"/>
    <xf numFmtId="0" fontId="7" fillId="0" borderId="0" xfId="0" applyFont="1"/>
    <xf numFmtId="0" fontId="8" fillId="0" borderId="0" xfId="0" applyFont="1"/>
    <xf numFmtId="0" fontId="9" fillId="4" borderId="1" xfId="0" applyFont="1" applyFill="1" applyBorder="1" applyAlignment="1">
      <alignment vertical="center" wrapText="1"/>
    </xf>
    <xf numFmtId="0" fontId="10" fillId="5" borderId="2" xfId="0" applyFont="1" applyFill="1" applyBorder="1" applyAlignment="1">
      <alignment vertical="top" wrapText="1"/>
    </xf>
    <xf numFmtId="164" fontId="10" fillId="5" borderId="2" xfId="0" applyNumberFormat="1" applyFont="1" applyFill="1" applyBorder="1" applyAlignment="1">
      <alignment vertical="top" wrapText="1"/>
    </xf>
    <xf numFmtId="164" fontId="10" fillId="2" borderId="2" xfId="0" applyNumberFormat="1" applyFont="1" applyFill="1" applyBorder="1" applyAlignment="1">
      <alignment vertical="top" wrapText="1"/>
    </xf>
    <xf numFmtId="0" fontId="11" fillId="2" borderId="2" xfId="0" applyFont="1" applyFill="1" applyBorder="1" applyAlignment="1">
      <alignment vertical="top" wrapText="1"/>
    </xf>
    <xf numFmtId="0" fontId="12" fillId="0" borderId="0" xfId="0" applyFont="1"/>
    <xf numFmtId="0" fontId="13" fillId="0" borderId="0" xfId="0" applyFont="1"/>
    <xf numFmtId="0" fontId="0" fillId="5" borderId="2" xfId="0" applyFill="1" applyBorder="1"/>
    <xf numFmtId="0" fontId="14" fillId="6" borderId="0" xfId="0" applyFont="1" applyFill="1"/>
    <xf numFmtId="0" fontId="15" fillId="0" borderId="0" xfId="0" applyFont="1" applyAlignment="1">
      <alignment wrapText="1"/>
    </xf>
    <xf numFmtId="0" fontId="16" fillId="0" borderId="0" xfId="0" applyFont="1"/>
    <xf numFmtId="164" fontId="10" fillId="0" borderId="2" xfId="0" applyNumberFormat="1" applyFont="1" applyBorder="1"/>
    <xf numFmtId="0" fontId="10" fillId="0" borderId="2" xfId="0" applyFont="1" applyBorder="1"/>
    <xf numFmtId="0" fontId="17" fillId="0" borderId="0" xfId="0" applyFont="1"/>
    <xf numFmtId="0" fontId="15" fillId="0" borderId="2" xfId="0" applyFont="1" applyBorder="1"/>
    <xf numFmtId="0" fontId="13" fillId="0" borderId="2" xfId="0" applyFont="1" applyBorder="1" applyAlignment="1">
      <alignment horizontal="center"/>
    </xf>
    <xf numFmtId="164" fontId="13" fillId="0" borderId="2" xfId="0" applyNumberFormat="1" applyFont="1" applyBorder="1" applyAlignment="1">
      <alignment horizontal="center"/>
    </xf>
    <xf numFmtId="0" fontId="13" fillId="7" borderId="0" xfId="0" applyFont="1" applyFill="1" applyAlignment="1">
      <alignment vertical="center" wrapText="1"/>
    </xf>
    <xf numFmtId="0" fontId="6" fillId="0" borderId="0" xfId="0" applyFont="1"/>
  </cellXfs>
  <cellStyles count="1">
    <cellStyle name="Normal" xfId="0" builtinId="0"/>
  </cellStyles>
  <dxfs count="6">
    <dxf>
      <font>
        <b/>
        <color rgb="FF14532D"/>
      </font>
      <fill>
        <patternFill patternType="solid">
          <bgColor rgb="FFDCFCE7"/>
        </patternFill>
      </fill>
    </dxf>
    <dxf>
      <font>
        <b/>
        <color rgb="FF713F12"/>
      </font>
      <fill>
        <patternFill patternType="solid">
          <bgColor rgb="FFFEF3C7"/>
        </patternFill>
      </fill>
    </dxf>
    <dxf>
      <font>
        <b/>
        <color rgb="FFB91C1C"/>
      </font>
      <fill>
        <patternFill patternType="solid">
          <bgColor rgb="FFFEE2E2"/>
        </patternFill>
      </fill>
    </dxf>
    <dxf>
      <font>
        <b/>
        <color rgb="FFB91C1C"/>
      </font>
      <fill>
        <patternFill patternType="solid">
          <bgColor rgb="FFFEE2E2"/>
        </patternFill>
      </fill>
    </dxf>
    <dxf>
      <font>
        <b/>
        <color rgb="FF14532D"/>
      </font>
      <fill>
        <patternFill patternType="solid">
          <bgColor rgb="FFDCFCE7"/>
        </patternFill>
      </fill>
    </dxf>
    <dxf>
      <font>
        <b/>
        <color rgb="FFB91C1C"/>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aasiso.nl" TargetMode="Externa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aasiso.nl/toolkits/cyberbeveiligingsw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B2239"/>
  </sheetPr>
  <dimension ref="A1:C40"/>
  <sheetViews>
    <sheetView workbookViewId="0" showGridLines="0"/>
  </sheetViews>
  <sheetFormatPr defaultRowHeight="15" outlineLevelRow="0" outlineLevelCol="0" x14ac:dyDescent="55"/>
  <cols>
    <col min="1" max="1" width="3" customWidth="1"/>
    <col min="2" max="2" width="28" customWidth="1"/>
    <col min="3" max="3" width="90" customWidth="1"/>
  </cols>
  <sheetData>
    <row r="1" spans="1:3" x14ac:dyDescent="0.25">
      <c r="A1" s="1"/>
      <c r="B1" s="1"/>
      <c r="C1" s="1"/>
    </row>
    <row r="2" spans="1:3" x14ac:dyDescent="0.25">
      <c r="A2" s="1"/>
      <c r="B2" s="2" t="s">
        <v>0</v>
      </c>
      <c r="C2" s="2"/>
    </row>
    <row r="3" ht="36" customHeight="1" spans="1:3" x14ac:dyDescent="0.25">
      <c r="A3" s="1"/>
      <c r="B3" s="3" t="s">
        <v>1</v>
      </c>
      <c r="C3" s="3"/>
    </row>
    <row r="4" ht="4" customHeight="1" spans="1:3" x14ac:dyDescent="0.25">
      <c r="A4" s="1"/>
      <c r="B4" s="4"/>
      <c r="C4" s="1"/>
    </row>
    <row r="5" spans="1:3" x14ac:dyDescent="0.25">
      <c r="A5" s="1"/>
      <c r="B5" s="1"/>
      <c r="C5" s="1"/>
    </row>
    <row r="6" ht="36" customHeight="1" spans="1:3" x14ac:dyDescent="0.25">
      <c r="A6" s="1"/>
      <c r="B6" s="5" t="s">
        <v>2</v>
      </c>
      <c r="C6" s="5"/>
    </row>
    <row r="7" spans="1:3" x14ac:dyDescent="0.25">
      <c r="A7" s="1"/>
      <c r="B7" s="1"/>
      <c r="C7" s="1"/>
    </row>
    <row r="8" spans="1:3" x14ac:dyDescent="0.25">
      <c r="A8" s="1"/>
      <c r="B8" s="2" t="s">
        <v>3</v>
      </c>
      <c r="C8" s="2"/>
    </row>
    <row r="9" ht="30" customHeight="1" spans="1:3" x14ac:dyDescent="0.25">
      <c r="A9" s="1"/>
      <c r="B9" s="6" t="s">
        <v>4</v>
      </c>
      <c r="C9" s="7" t="s">
        <v>5</v>
      </c>
    </row>
    <row r="10" ht="30" customHeight="1" spans="1:3" x14ac:dyDescent="0.25">
      <c r="A10" s="1"/>
      <c r="B10" s="6" t="s">
        <v>6</v>
      </c>
      <c r="C10" s="7" t="s">
        <v>7</v>
      </c>
    </row>
    <row r="11" ht="16" customHeight="1" spans="1:3" x14ac:dyDescent="0.25">
      <c r="A11" s="1"/>
      <c r="B11" s="6" t="s">
        <v>8</v>
      </c>
      <c r="C11" s="7" t="s">
        <v>9</v>
      </c>
    </row>
    <row r="12" ht="30" customHeight="1" spans="1:3" x14ac:dyDescent="0.25">
      <c r="A12" s="1"/>
      <c r="B12" s="6" t="s">
        <v>10</v>
      </c>
      <c r="C12" s="7" t="s">
        <v>11</v>
      </c>
    </row>
    <row r="13" spans="1:3" x14ac:dyDescent="0.25">
      <c r="A13" s="1"/>
      <c r="B13" s="1"/>
      <c r="C13" s="1"/>
    </row>
    <row r="14" spans="1:3" x14ac:dyDescent="0.25">
      <c r="A14" s="1"/>
      <c r="B14" s="2" t="s">
        <v>12</v>
      </c>
      <c r="C14" s="2"/>
    </row>
    <row r="15" ht="30" customHeight="1" spans="1:3" x14ac:dyDescent="0.25">
      <c r="A15" s="1"/>
      <c r="B15" s="6" t="s">
        <v>13</v>
      </c>
      <c r="C15" s="7" t="s">
        <v>14</v>
      </c>
    </row>
    <row r="16" ht="16" customHeight="1" spans="1:3" x14ac:dyDescent="0.25">
      <c r="A16" s="1"/>
      <c r="B16" s="6" t="s">
        <v>15</v>
      </c>
      <c r="C16" s="7" t="s">
        <v>16</v>
      </c>
    </row>
    <row r="17" spans="1:3" x14ac:dyDescent="0.25">
      <c r="A17" s="1"/>
      <c r="B17" s="1"/>
      <c r="C17" s="1"/>
    </row>
    <row r="18" spans="1:3" x14ac:dyDescent="0.25">
      <c r="A18" s="1"/>
      <c r="B18" s="2" t="s">
        <v>17</v>
      </c>
      <c r="C18" s="2"/>
    </row>
    <row r="19" ht="30" customHeight="1" spans="1:3" x14ac:dyDescent="0.25">
      <c r="A19" s="1"/>
      <c r="B19" s="6" t="s">
        <v>18</v>
      </c>
      <c r="C19" s="7" t="s">
        <v>19</v>
      </c>
    </row>
    <row r="20" ht="30" customHeight="1" spans="1:3" x14ac:dyDescent="0.25">
      <c r="A20" s="1"/>
      <c r="B20" s="6" t="s">
        <v>20</v>
      </c>
      <c r="C20" s="7" t="s">
        <v>21</v>
      </c>
    </row>
    <row r="21" ht="30" customHeight="1" spans="1:3" x14ac:dyDescent="0.25">
      <c r="A21" s="1"/>
      <c r="B21" s="6" t="s">
        <v>22</v>
      </c>
      <c r="C21" s="7" t="s">
        <v>23</v>
      </c>
    </row>
    <row r="22" ht="30" customHeight="1" spans="1:3" x14ac:dyDescent="0.25">
      <c r="A22" s="1"/>
      <c r="B22" s="6" t="s">
        <v>24</v>
      </c>
      <c r="C22" s="7" t="s">
        <v>25</v>
      </c>
    </row>
    <row r="23" ht="30" customHeight="1" spans="1:3" x14ac:dyDescent="0.25">
      <c r="A23" s="1"/>
      <c r="B23" s="6" t="s">
        <v>26</v>
      </c>
      <c r="C23" s="7" t="s">
        <v>27</v>
      </c>
    </row>
    <row r="24" spans="1:3" x14ac:dyDescent="0.25">
      <c r="A24" s="1"/>
      <c r="B24" s="1"/>
      <c r="C24" s="1"/>
    </row>
    <row r="25" spans="1:3" x14ac:dyDescent="0.25">
      <c r="A25" s="1"/>
      <c r="B25" s="8" t="s">
        <v>28</v>
      </c>
      <c r="C25" s="1"/>
    </row>
    <row r="26" spans="1:3" x14ac:dyDescent="0.25">
      <c r="A26" s="1"/>
      <c r="B26" s="1"/>
      <c r="C26" s="1"/>
    </row>
    <row r="27" spans="1:3" x14ac:dyDescent="0.25">
      <c r="A27" s="1"/>
      <c r="B27" s="1"/>
      <c r="C27" s="1"/>
    </row>
    <row r="28" spans="1:3" x14ac:dyDescent="0.25">
      <c r="A28" s="1"/>
      <c r="B28" s="1"/>
      <c r="C28" s="1"/>
    </row>
    <row r="29" spans="1:3" x14ac:dyDescent="0.25">
      <c r="A29" s="1"/>
      <c r="B29" s="1"/>
      <c r="C29" s="1"/>
    </row>
    <row r="30" spans="1:3" x14ac:dyDescent="0.25">
      <c r="A30" s="1"/>
      <c r="B30" s="1"/>
      <c r="C30" s="1"/>
    </row>
    <row r="31" spans="1:3" x14ac:dyDescent="0.25">
      <c r="A31" s="1"/>
      <c r="B31" s="1"/>
      <c r="C31" s="1"/>
    </row>
    <row r="32" spans="1:3" x14ac:dyDescent="0.25">
      <c r="A32" s="1"/>
      <c r="B32" s="1"/>
      <c r="C32" s="1"/>
    </row>
    <row r="33" spans="1:3" x14ac:dyDescent="0.25">
      <c r="A33" s="1"/>
      <c r="B33" s="1"/>
      <c r="C33" s="1"/>
    </row>
    <row r="34" spans="1:3" x14ac:dyDescent="0.25">
      <c r="A34" s="1"/>
      <c r="B34" s="1"/>
      <c r="C34" s="1"/>
    </row>
    <row r="35" spans="1:3" x14ac:dyDescent="0.25">
      <c r="A35" s="1"/>
      <c r="B35" s="1"/>
      <c r="C35" s="1"/>
    </row>
    <row r="36" spans="1:3" x14ac:dyDescent="0.25">
      <c r="A36" s="1"/>
      <c r="B36" s="1"/>
      <c r="C36" s="1"/>
    </row>
    <row r="37" spans="1:3" x14ac:dyDescent="0.25">
      <c r="A37" s="1"/>
      <c r="B37" s="1"/>
      <c r="C37" s="1"/>
    </row>
    <row r="38" spans="1:3" x14ac:dyDescent="0.25">
      <c r="A38" s="1"/>
      <c r="B38" s="1"/>
      <c r="C38" s="1"/>
    </row>
    <row r="39" spans="1:3" x14ac:dyDescent="0.25">
      <c r="A39" s="1"/>
      <c r="B39" s="1"/>
      <c r="C39" s="1"/>
    </row>
    <row r="40" spans="1:3" x14ac:dyDescent="0.25">
      <c r="A40" s="1"/>
      <c r="B40" s="1"/>
      <c r="C40" s="1"/>
    </row>
  </sheetData>
  <mergeCells count="6">
    <mergeCell ref="B2:C2"/>
    <mergeCell ref="B3:C3"/>
    <mergeCell ref="B6:C6"/>
    <mergeCell ref="B8:C8"/>
    <mergeCell ref="B14:C14"/>
    <mergeCell ref="B18:C18"/>
  </mergeCells>
  <hyperlinks>
    <hyperlink ref="B25"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2410C"/>
    <pageSetUpPr fitToPage="1"/>
  </sheetPr>
  <dimension ref="A1:N23"/>
  <sheetViews>
    <sheetView workbookViewId="0" showGridLines="0">
      <pane xSplit="1" ySplit="3" topLeftCell="B4" activePane="bottomRight" state="frozen"/>
      <selection pane="bottomRight"/>
    </sheetView>
  </sheetViews>
  <sheetFormatPr defaultRowHeight="15" outlineLevelRow="0" outlineLevelCol="0" x14ac:dyDescent="55"/>
  <cols>
    <col min="1" max="1" width="24" customWidth="1"/>
    <col min="2" max="2" width="18" customWidth="1"/>
    <col min="3" max="3" width="26" customWidth="1"/>
    <col min="4" max="4" width="13" customWidth="1"/>
    <col min="5" max="5" width="14" customWidth="1"/>
    <col min="6" max="6" width="13" customWidth="1"/>
    <col min="7" max="7" width="22" customWidth="1"/>
    <col min="8" max="11" width="13" customWidth="1"/>
    <col min="12" max="12" width="24" customWidth="1"/>
    <col min="13" max="13" width="14" customWidth="1"/>
    <col min="14" max="14" width="18" customWidth="1"/>
  </cols>
  <sheetData>
    <row r="1" ht="24" customHeight="1" spans="1:14" x14ac:dyDescent="0.25">
      <c r="A1" s="9" t="s">
        <v>29</v>
      </c>
      <c r="B1" s="9"/>
      <c r="C1" s="9"/>
      <c r="D1" s="9"/>
      <c r="E1" s="9"/>
      <c r="F1" s="9"/>
      <c r="G1" s="9"/>
      <c r="H1" s="9"/>
      <c r="I1" s="9"/>
      <c r="J1" s="9"/>
      <c r="K1" s="9"/>
      <c r="L1" s="9"/>
      <c r="M1" s="9"/>
      <c r="N1" s="9"/>
    </row>
    <row r="2" spans="1:14" x14ac:dyDescent="0.25">
      <c r="A2" s="10" t="s">
        <v>30</v>
      </c>
      <c r="B2" s="10"/>
      <c r="C2" s="10"/>
      <c r="D2" s="10"/>
      <c r="E2" s="10"/>
      <c r="F2" s="10"/>
      <c r="G2" s="10"/>
      <c r="H2" s="10"/>
      <c r="I2" s="10"/>
      <c r="J2" s="10"/>
      <c r="K2" s="10"/>
      <c r="L2" s="10"/>
      <c r="M2" s="10"/>
      <c r="N2" s="10"/>
    </row>
    <row r="3" ht="30" customHeight="1" spans="1:14" x14ac:dyDescent="0.25">
      <c r="A3" s="11" t="s">
        <v>31</v>
      </c>
      <c r="B3" s="11" t="s">
        <v>32</v>
      </c>
      <c r="C3" s="11" t="s">
        <v>33</v>
      </c>
      <c r="D3" s="11" t="s">
        <v>34</v>
      </c>
      <c r="E3" s="11" t="s">
        <v>35</v>
      </c>
      <c r="F3" s="11" t="s">
        <v>36</v>
      </c>
      <c r="G3" s="11" t="s">
        <v>37</v>
      </c>
      <c r="H3" s="11" t="s">
        <v>38</v>
      </c>
      <c r="I3" s="11" t="s">
        <v>39</v>
      </c>
      <c r="J3" s="11" t="s">
        <v>40</v>
      </c>
      <c r="K3" s="11" t="s">
        <v>41</v>
      </c>
      <c r="L3" s="11" t="s">
        <v>42</v>
      </c>
      <c r="M3" s="11" t="s">
        <v>43</v>
      </c>
      <c r="N3" s="11" t="s">
        <v>44</v>
      </c>
    </row>
    <row r="4" spans="1:14" x14ac:dyDescent="0.25">
      <c r="A4" s="12"/>
      <c r="B4" s="12"/>
      <c r="C4" s="12"/>
      <c r="D4" s="13"/>
      <c r="E4" s="14">
        <f>IF(A4="","",IF(D4="",DATE(2028,8,15),IF(D4&lt;=DATE(2026,8,15),DATE(2028,8,15),EDATE(D4,24))))</f>
      </c>
      <c r="F4" s="13"/>
      <c r="G4" s="12"/>
      <c r="H4" s="12"/>
      <c r="I4" s="12"/>
      <c r="J4" s="12"/>
      <c r="K4" s="12"/>
      <c r="L4" s="12"/>
      <c r="M4" s="13"/>
      <c r="N4" s="15">
        <f>IF(A4="","",IF(AND(H4="Ja",I4="Ja",J4="Ja",OR(K4="Nederlands",K4="Engels")),"✓ Op orde",IF(TODAY()&gt;E4,"✕ Te laat",IF(E4-TODAY()&lt;=90,"! Binnen 90 dagen","Open"))))</f>
      </c>
    </row>
    <row r="5" spans="1:14" x14ac:dyDescent="0.25">
      <c r="A5" s="12"/>
      <c r="B5" s="12"/>
      <c r="C5" s="12"/>
      <c r="D5" s="13"/>
      <c r="E5" s="14">
        <f>IF(A5="","",IF(D5="",DATE(2028,8,15),IF(D5&lt;=DATE(2026,8,15),DATE(2028,8,15),EDATE(D5,24))))</f>
      </c>
      <c r="F5" s="13"/>
      <c r="G5" s="12"/>
      <c r="H5" s="12"/>
      <c r="I5" s="12"/>
      <c r="J5" s="12"/>
      <c r="K5" s="12"/>
      <c r="L5" s="12"/>
      <c r="M5" s="13"/>
      <c r="N5" s="15">
        <f>IF(A5="","",IF(AND(H5="Ja",I5="Ja",J5="Ja",OR(K5="Nederlands",K5="Engels")),"✓ Op orde",IF(TODAY()&gt;E5,"✕ Te laat",IF(E5-TODAY()&lt;=90,"! Binnen 90 dagen","Open"))))</f>
      </c>
    </row>
    <row r="6" spans="1:14" x14ac:dyDescent="0.25">
      <c r="A6" s="12"/>
      <c r="B6" s="12"/>
      <c r="C6" s="12"/>
      <c r="D6" s="13"/>
      <c r="E6" s="14">
        <f>IF(A6="","",IF(D6="",DATE(2028,8,15),IF(D6&lt;=DATE(2026,8,15),DATE(2028,8,15),EDATE(D6,24))))</f>
      </c>
      <c r="F6" s="13"/>
      <c r="G6" s="12"/>
      <c r="H6" s="12"/>
      <c r="I6" s="12"/>
      <c r="J6" s="12"/>
      <c r="K6" s="12"/>
      <c r="L6" s="12"/>
      <c r="M6" s="13"/>
      <c r="N6" s="15">
        <f>IF(A6="","",IF(AND(H6="Ja",I6="Ja",J6="Ja",OR(K6="Nederlands",K6="Engels")),"✓ Op orde",IF(TODAY()&gt;E6,"✕ Te laat",IF(E6-TODAY()&lt;=90,"! Binnen 90 dagen","Open"))))</f>
      </c>
    </row>
    <row r="7" spans="1:14" x14ac:dyDescent="0.25">
      <c r="A7" s="12"/>
      <c r="B7" s="12"/>
      <c r="C7" s="12"/>
      <c r="D7" s="13"/>
      <c r="E7" s="14">
        <f>IF(A7="","",IF(D7="",DATE(2028,8,15),IF(D7&lt;=DATE(2026,8,15),DATE(2028,8,15),EDATE(D7,24))))</f>
      </c>
      <c r="F7" s="13"/>
      <c r="G7" s="12"/>
      <c r="H7" s="12"/>
      <c r="I7" s="12"/>
      <c r="J7" s="12"/>
      <c r="K7" s="12"/>
      <c r="L7" s="12"/>
      <c r="M7" s="13"/>
      <c r="N7" s="15">
        <f>IF(A7="","",IF(AND(H7="Ja",I7="Ja",J7="Ja",OR(K7="Nederlands",K7="Engels")),"✓ Op orde",IF(TODAY()&gt;E7,"✕ Te laat",IF(E7-TODAY()&lt;=90,"! Binnen 90 dagen","Open"))))</f>
      </c>
    </row>
    <row r="8" spans="1:14" x14ac:dyDescent="0.25">
      <c r="A8" s="12"/>
      <c r="B8" s="12"/>
      <c r="C8" s="12"/>
      <c r="D8" s="13"/>
      <c r="E8" s="14">
        <f>IF(A8="","",IF(D8="",DATE(2028,8,15),IF(D8&lt;=DATE(2026,8,15),DATE(2028,8,15),EDATE(D8,24))))</f>
      </c>
      <c r="F8" s="13"/>
      <c r="G8" s="12"/>
      <c r="H8" s="12"/>
      <c r="I8" s="12"/>
      <c r="J8" s="12"/>
      <c r="K8" s="12"/>
      <c r="L8" s="12"/>
      <c r="M8" s="13"/>
      <c r="N8" s="15">
        <f>IF(A8="","",IF(AND(H8="Ja",I8="Ja",J8="Ja",OR(K8="Nederlands",K8="Engels")),"✓ Op orde",IF(TODAY()&gt;E8,"✕ Te laat",IF(E8-TODAY()&lt;=90,"! Binnen 90 dagen","Open"))))</f>
      </c>
    </row>
    <row r="9" spans="1:14" x14ac:dyDescent="0.25">
      <c r="A9" s="12"/>
      <c r="B9" s="12"/>
      <c r="C9" s="12"/>
      <c r="D9" s="13"/>
      <c r="E9" s="14">
        <f>IF(A9="","",IF(D9="",DATE(2028,8,15),IF(D9&lt;=DATE(2026,8,15),DATE(2028,8,15),EDATE(D9,24))))</f>
      </c>
      <c r="F9" s="13"/>
      <c r="G9" s="12"/>
      <c r="H9" s="12"/>
      <c r="I9" s="12"/>
      <c r="J9" s="12"/>
      <c r="K9" s="12"/>
      <c r="L9" s="12"/>
      <c r="M9" s="13"/>
      <c r="N9" s="15">
        <f>IF(A9="","",IF(AND(H9="Ja",I9="Ja",J9="Ja",OR(K9="Nederlands",K9="Engels")),"✓ Op orde",IF(TODAY()&gt;E9,"✕ Te laat",IF(E9-TODAY()&lt;=90,"! Binnen 90 dagen","Open"))))</f>
      </c>
    </row>
    <row r="10" spans="1:14" x14ac:dyDescent="0.25">
      <c r="A10" s="12"/>
      <c r="B10" s="12"/>
      <c r="C10" s="12"/>
      <c r="D10" s="13"/>
      <c r="E10" s="14">
        <f>IF(A10="","",IF(D10="",DATE(2028,8,15),IF(D10&lt;=DATE(2026,8,15),DATE(2028,8,15),EDATE(D10,24))))</f>
      </c>
      <c r="F10" s="13"/>
      <c r="G10" s="12"/>
      <c r="H10" s="12"/>
      <c r="I10" s="12"/>
      <c r="J10" s="12"/>
      <c r="K10" s="12"/>
      <c r="L10" s="12"/>
      <c r="M10" s="13"/>
      <c r="N10" s="15">
        <f>IF(A10="","",IF(AND(H10="Ja",I10="Ja",J10="Ja",OR(K10="Nederlands",K10="Engels")),"✓ Op orde",IF(TODAY()&gt;E10,"✕ Te laat",IF(E10-TODAY()&lt;=90,"! Binnen 90 dagen","Open"))))</f>
      </c>
    </row>
    <row r="11" spans="1:14" x14ac:dyDescent="0.25">
      <c r="A11" s="12"/>
      <c r="B11" s="12"/>
      <c r="C11" s="12"/>
      <c r="D11" s="13"/>
      <c r="E11" s="14">
        <f>IF(A11="","",IF(D11="",DATE(2028,8,15),IF(D11&lt;=DATE(2026,8,15),DATE(2028,8,15),EDATE(D11,24))))</f>
      </c>
      <c r="F11" s="13"/>
      <c r="G11" s="12"/>
      <c r="H11" s="12"/>
      <c r="I11" s="12"/>
      <c r="J11" s="12"/>
      <c r="K11" s="12"/>
      <c r="L11" s="12"/>
      <c r="M11" s="13"/>
      <c r="N11" s="15">
        <f>IF(A11="","",IF(AND(H11="Ja",I11="Ja",J11="Ja",OR(K11="Nederlands",K11="Engels")),"✓ Op orde",IF(TODAY()&gt;E11,"✕ Te laat",IF(E11-TODAY()&lt;=90,"! Binnen 90 dagen","Open"))))</f>
      </c>
    </row>
    <row r="12" spans="1:14" x14ac:dyDescent="0.25">
      <c r="A12" s="12"/>
      <c r="B12" s="12"/>
      <c r="C12" s="12"/>
      <c r="D12" s="13"/>
      <c r="E12" s="14">
        <f>IF(A12="","",IF(D12="",DATE(2028,8,15),IF(D12&lt;=DATE(2026,8,15),DATE(2028,8,15),EDATE(D12,24))))</f>
      </c>
      <c r="F12" s="13"/>
      <c r="G12" s="12"/>
      <c r="H12" s="12"/>
      <c r="I12" s="12"/>
      <c r="J12" s="12"/>
      <c r="K12" s="12"/>
      <c r="L12" s="12"/>
      <c r="M12" s="13"/>
      <c r="N12" s="15">
        <f>IF(A12="","",IF(AND(H12="Ja",I12="Ja",J12="Ja",OR(K12="Nederlands",K12="Engels")),"✓ Op orde",IF(TODAY()&gt;E12,"✕ Te laat",IF(E12-TODAY()&lt;=90,"! Binnen 90 dagen","Open"))))</f>
      </c>
    </row>
    <row r="13" spans="1:14" x14ac:dyDescent="0.25">
      <c r="A13" s="12"/>
      <c r="B13" s="12"/>
      <c r="C13" s="12"/>
      <c r="D13" s="13"/>
      <c r="E13" s="14">
        <f>IF(A13="","",IF(D13="",DATE(2028,8,15),IF(D13&lt;=DATE(2026,8,15),DATE(2028,8,15),EDATE(D13,24))))</f>
      </c>
      <c r="F13" s="13"/>
      <c r="G13" s="12"/>
      <c r="H13" s="12"/>
      <c r="I13" s="12"/>
      <c r="J13" s="12"/>
      <c r="K13" s="12"/>
      <c r="L13" s="12"/>
      <c r="M13" s="13"/>
      <c r="N13" s="15">
        <f>IF(A13="","",IF(AND(H13="Ja",I13="Ja",J13="Ja",OR(K13="Nederlands",K13="Engels")),"✓ Op orde",IF(TODAY()&gt;E13,"✕ Te laat",IF(E13-TODAY()&lt;=90,"! Binnen 90 dagen","Open"))))</f>
      </c>
    </row>
    <row r="14" spans="1:14" x14ac:dyDescent="0.25">
      <c r="A14" s="12"/>
      <c r="B14" s="12"/>
      <c r="C14" s="12"/>
      <c r="D14" s="13"/>
      <c r="E14" s="14">
        <f>IF(A14="","",IF(D14="",DATE(2028,8,15),IF(D14&lt;=DATE(2026,8,15),DATE(2028,8,15),EDATE(D14,24))))</f>
      </c>
      <c r="F14" s="13"/>
      <c r="G14" s="12"/>
      <c r="H14" s="12"/>
      <c r="I14" s="12"/>
      <c r="J14" s="12"/>
      <c r="K14" s="12"/>
      <c r="L14" s="12"/>
      <c r="M14" s="13"/>
      <c r="N14" s="15">
        <f>IF(A14="","",IF(AND(H14="Ja",I14="Ja",J14="Ja",OR(K14="Nederlands",K14="Engels")),"✓ Op orde",IF(TODAY()&gt;E14,"✕ Te laat",IF(E14-TODAY()&lt;=90,"! Binnen 90 dagen","Open"))))</f>
      </c>
    </row>
    <row r="15" spans="1:14" x14ac:dyDescent="0.25">
      <c r="A15" s="12"/>
      <c r="B15" s="12"/>
      <c r="C15" s="12"/>
      <c r="D15" s="13"/>
      <c r="E15" s="14">
        <f>IF(A15="","",IF(D15="",DATE(2028,8,15),IF(D15&lt;=DATE(2026,8,15),DATE(2028,8,15),EDATE(D15,24))))</f>
      </c>
      <c r="F15" s="13"/>
      <c r="G15" s="12"/>
      <c r="H15" s="12"/>
      <c r="I15" s="12"/>
      <c r="J15" s="12"/>
      <c r="K15" s="12"/>
      <c r="L15" s="12"/>
      <c r="M15" s="13"/>
      <c r="N15" s="15">
        <f>IF(A15="","",IF(AND(H15="Ja",I15="Ja",J15="Ja",OR(K15="Nederlands",K15="Engels")),"✓ Op orde",IF(TODAY()&gt;E15,"✕ Te laat",IF(E15-TODAY()&lt;=90,"! Binnen 90 dagen","Open"))))</f>
      </c>
    </row>
    <row r="16" spans="1:14" x14ac:dyDescent="0.25">
      <c r="A16" s="12"/>
      <c r="B16" s="12"/>
      <c r="C16" s="12"/>
      <c r="D16" s="13"/>
      <c r="E16" s="14">
        <f>IF(A16="","",IF(D16="",DATE(2028,8,15),IF(D16&lt;=DATE(2026,8,15),DATE(2028,8,15),EDATE(D16,24))))</f>
      </c>
      <c r="F16" s="13"/>
      <c r="G16" s="12"/>
      <c r="H16" s="12"/>
      <c r="I16" s="12"/>
      <c r="J16" s="12"/>
      <c r="K16" s="12"/>
      <c r="L16" s="12"/>
      <c r="M16" s="13"/>
      <c r="N16" s="15">
        <f>IF(A16="","",IF(AND(H16="Ja",I16="Ja",J16="Ja",OR(K16="Nederlands",K16="Engels")),"✓ Op orde",IF(TODAY()&gt;E16,"✕ Te laat",IF(E16-TODAY()&lt;=90,"! Binnen 90 dagen","Open"))))</f>
      </c>
    </row>
    <row r="17" spans="1:14" x14ac:dyDescent="0.25">
      <c r="A17" s="12"/>
      <c r="B17" s="12"/>
      <c r="C17" s="12"/>
      <c r="D17" s="13"/>
      <c r="E17" s="14">
        <f>IF(A17="","",IF(D17="",DATE(2028,8,15),IF(D17&lt;=DATE(2026,8,15),DATE(2028,8,15),EDATE(D17,24))))</f>
      </c>
      <c r="F17" s="13"/>
      <c r="G17" s="12"/>
      <c r="H17" s="12"/>
      <c r="I17" s="12"/>
      <c r="J17" s="12"/>
      <c r="K17" s="12"/>
      <c r="L17" s="12"/>
      <c r="M17" s="13"/>
      <c r="N17" s="15">
        <f>IF(A17="","",IF(AND(H17="Ja",I17="Ja",J17="Ja",OR(K17="Nederlands",K17="Engels")),"✓ Op orde",IF(TODAY()&gt;E17,"✕ Te laat",IF(E17-TODAY()&lt;=90,"! Binnen 90 dagen","Open"))))</f>
      </c>
    </row>
    <row r="18" spans="1:14" x14ac:dyDescent="0.25">
      <c r="A18" s="12"/>
      <c r="B18" s="12"/>
      <c r="C18" s="12"/>
      <c r="D18" s="13"/>
      <c r="E18" s="14">
        <f>IF(A18="","",IF(D18="",DATE(2028,8,15),IF(D18&lt;=DATE(2026,8,15),DATE(2028,8,15),EDATE(D18,24))))</f>
      </c>
      <c r="F18" s="13"/>
      <c r="G18" s="12"/>
      <c r="H18" s="12"/>
      <c r="I18" s="12"/>
      <c r="J18" s="12"/>
      <c r="K18" s="12"/>
      <c r="L18" s="12"/>
      <c r="M18" s="13"/>
      <c r="N18" s="15">
        <f>IF(A18="","",IF(AND(H18="Ja",I18="Ja",J18="Ja",OR(K18="Nederlands",K18="Engels")),"✓ Op orde",IF(TODAY()&gt;E18,"✕ Te laat",IF(E18-TODAY()&lt;=90,"! Binnen 90 dagen","Open"))))</f>
      </c>
    </row>
    <row r="19" spans="1:14" x14ac:dyDescent="0.25">
      <c r="A19" s="12"/>
      <c r="B19" s="12"/>
      <c r="C19" s="12"/>
      <c r="D19" s="13"/>
      <c r="E19" s="14">
        <f>IF(A19="","",IF(D19="",DATE(2028,8,15),IF(D19&lt;=DATE(2026,8,15),DATE(2028,8,15),EDATE(D19,24))))</f>
      </c>
      <c r="F19" s="13"/>
      <c r="G19" s="12"/>
      <c r="H19" s="12"/>
      <c r="I19" s="12"/>
      <c r="J19" s="12"/>
      <c r="K19" s="12"/>
      <c r="L19" s="12"/>
      <c r="M19" s="13"/>
      <c r="N19" s="15">
        <f>IF(A19="","",IF(AND(H19="Ja",I19="Ja",J19="Ja",OR(K19="Nederlands",K19="Engels")),"✓ Op orde",IF(TODAY()&gt;E19,"✕ Te laat",IF(E19-TODAY()&lt;=90,"! Binnen 90 dagen","Open"))))</f>
      </c>
    </row>
    <row r="20" spans="1:14" x14ac:dyDescent="0.25">
      <c r="A20" s="12"/>
      <c r="B20" s="12"/>
      <c r="C20" s="12"/>
      <c r="D20" s="13"/>
      <c r="E20" s="14">
        <f>IF(A20="","",IF(D20="",DATE(2028,8,15),IF(D20&lt;=DATE(2026,8,15),DATE(2028,8,15),EDATE(D20,24))))</f>
      </c>
      <c r="F20" s="13"/>
      <c r="G20" s="12"/>
      <c r="H20" s="12"/>
      <c r="I20" s="12"/>
      <c r="J20" s="12"/>
      <c r="K20" s="12"/>
      <c r="L20" s="12"/>
      <c r="M20" s="13"/>
      <c r="N20" s="15">
        <f>IF(A20="","",IF(AND(H20="Ja",I20="Ja",J20="Ja",OR(K20="Nederlands",K20="Engels")),"✓ Op orde",IF(TODAY()&gt;E20,"✕ Te laat",IF(E20-TODAY()&lt;=90,"! Binnen 90 dagen","Open"))))</f>
      </c>
    </row>
    <row r="21" spans="1:14" x14ac:dyDescent="0.25">
      <c r="A21" s="12"/>
      <c r="B21" s="12"/>
      <c r="C21" s="12"/>
      <c r="D21" s="13"/>
      <c r="E21" s="14">
        <f>IF(A21="","",IF(D21="",DATE(2028,8,15),IF(D21&lt;=DATE(2026,8,15),DATE(2028,8,15),EDATE(D21,24))))</f>
      </c>
      <c r="F21" s="13"/>
      <c r="G21" s="12"/>
      <c r="H21" s="12"/>
      <c r="I21" s="12"/>
      <c r="J21" s="12"/>
      <c r="K21" s="12"/>
      <c r="L21" s="12"/>
      <c r="M21" s="13"/>
      <c r="N21" s="15">
        <f>IF(A21="","",IF(AND(H21="Ja",I21="Ja",J21="Ja",OR(K21="Nederlands",K21="Engels")),"✓ Op orde",IF(TODAY()&gt;E21,"✕ Te laat",IF(E21-TODAY()&lt;=90,"! Binnen 90 dagen","Open"))))</f>
      </c>
    </row>
    <row r="22" spans="1:14" x14ac:dyDescent="0.25">
      <c r="A22" s="12"/>
      <c r="B22" s="12"/>
      <c r="C22" s="12"/>
      <c r="D22" s="13"/>
      <c r="E22" s="14">
        <f>IF(A22="","",IF(D22="",DATE(2028,8,15),IF(D22&lt;=DATE(2026,8,15),DATE(2028,8,15),EDATE(D22,24))))</f>
      </c>
      <c r="F22" s="13"/>
      <c r="G22" s="12"/>
      <c r="H22" s="12"/>
      <c r="I22" s="12"/>
      <c r="J22" s="12"/>
      <c r="K22" s="12"/>
      <c r="L22" s="12"/>
      <c r="M22" s="13"/>
      <c r="N22" s="15">
        <f>IF(A22="","",IF(AND(H22="Ja",I22="Ja",J22="Ja",OR(K22="Nederlands",K22="Engels")),"✓ Op orde",IF(TODAY()&gt;E22,"✕ Te laat",IF(E22-TODAY()&lt;=90,"! Binnen 90 dagen","Open"))))</f>
      </c>
    </row>
    <row r="23" spans="1:14" x14ac:dyDescent="0.25">
      <c r="A23" s="12"/>
      <c r="B23" s="12"/>
      <c r="C23" s="12"/>
      <c r="D23" s="13"/>
      <c r="E23" s="14">
        <f>IF(A23="","",IF(D23="",DATE(2028,8,15),IF(D23&lt;=DATE(2026,8,15),DATE(2028,8,15),EDATE(D23,24))))</f>
      </c>
      <c r="F23" s="13"/>
      <c r="G23" s="12"/>
      <c r="H23" s="12"/>
      <c r="I23" s="12"/>
      <c r="J23" s="12"/>
      <c r="K23" s="12"/>
      <c r="L23" s="12"/>
      <c r="M23" s="13"/>
      <c r="N23" s="15">
        <f>IF(A23="","",IF(AND(H23="Ja",I23="Ja",J23="Ja",OR(K23="Nederlands",K23="Engels")),"✓ Op orde",IF(TODAY()&gt;E23,"✕ Te laat",IF(E23-TODAY()&lt;=90,"! Binnen 90 dagen","Open"))))</f>
      </c>
    </row>
  </sheetData>
  <mergeCells count="2">
    <mergeCell ref="A1:N1"/>
    <mergeCell ref="A2:N2"/>
  </mergeCells>
  <conditionalFormatting sqref="N4:N23">
    <cfRule type="containsText" dxfId="0" priority="1">
      <formula>NOT(ISERROR(SEARCH("Op orde",N4)))</formula>
    </cfRule>
    <cfRule type="containsText" dxfId="1" priority="1">
      <formula>NOT(ISERROR(SEARCH("90 dagen",N4)))</formula>
    </cfRule>
    <cfRule type="containsText" dxfId="2" priority="1">
      <formula>NOT(ISERROR(SEARCH("Te laat",N4)))</formula>
    </cfRule>
  </conditionalFormatting>
  <dataValidations count="3">
    <dataValidation type="list" allowBlank="1" sqref="C4:C23">
      <formula1>"Bestuurder,Uitvoerend bestuurder (one-tier board),Namens rechtspersoon-bestuurder,Maat (maatschap),Vennoot (vof),Beherend vennoot (cv),Bestuur overheidsorgaan"</formula1>
    </dataValidation>
    <dataValidation type="list" allowBlank="1" sqref="H4:J23">
      <formula1>"Ja,Nee"</formula1>
    </dataValidation>
    <dataValidation type="list" allowBlank="1" sqref="K4:K23">
      <formula1>"Nederlands,Engels,Andere taal"</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5F6B"/>
  </sheetPr>
  <dimension ref="A1:E27"/>
  <sheetViews>
    <sheetView workbookViewId="0" showGridLines="0"/>
  </sheetViews>
  <sheetFormatPr defaultRowHeight="15" outlineLevelRow="0" outlineLevelCol="0" x14ac:dyDescent="55"/>
  <cols>
    <col min="1" max="1" width="62" customWidth="1"/>
    <col min="2" max="2" width="30" customWidth="1"/>
    <col min="3" max="5" width="18" customWidth="1"/>
  </cols>
  <sheetData>
    <row r="1" spans="1:1" x14ac:dyDescent="0.25">
      <c r="A1" s="16" t="s">
        <v>45</v>
      </c>
    </row>
    <row r="2" spans="1:1" x14ac:dyDescent="0.25">
      <c r="A2" s="10" t="s">
        <v>46</v>
      </c>
    </row>
    <row r="3" ht="30" customHeight="1" spans="1:5" x14ac:dyDescent="0.25">
      <c r="A3" s="11" t="s">
        <v>47</v>
      </c>
      <c r="B3" s="11" t="s">
        <v>48</v>
      </c>
      <c r="C3" s="11" t="s">
        <v>49</v>
      </c>
      <c r="D3" s="11" t="s">
        <v>50</v>
      </c>
      <c r="E3" s="11" t="s">
        <v>51</v>
      </c>
    </row>
    <row r="4" spans="1:5" x14ac:dyDescent="0.25">
      <c r="A4" s="17" t="s">
        <v>52</v>
      </c>
      <c r="C4" s="18"/>
      <c r="D4" s="18"/>
      <c r="E4" s="18"/>
    </row>
    <row r="5" spans="1:5" x14ac:dyDescent="0.25">
      <c r="A5" s="19" t="s">
        <v>53</v>
      </c>
      <c r="B5" s="19"/>
      <c r="C5" s="19"/>
      <c r="D5" s="19"/>
      <c r="E5" s="19"/>
    </row>
    <row r="6" spans="1:5" x14ac:dyDescent="0.25">
      <c r="A6" s="20" t="s">
        <v>54</v>
      </c>
      <c r="B6" s="21" t="s">
        <v>55</v>
      </c>
      <c r="C6" s="18"/>
      <c r="D6" s="18"/>
      <c r="E6" s="18"/>
    </row>
    <row r="7" spans="1:5" x14ac:dyDescent="0.25">
      <c r="A7" s="20" t="s">
        <v>56</v>
      </c>
      <c r="B7" s="21" t="s">
        <v>55</v>
      </c>
      <c r="C7" s="18"/>
      <c r="D7" s="18"/>
      <c r="E7" s="18"/>
    </row>
    <row r="8" spans="1:5" x14ac:dyDescent="0.25">
      <c r="A8" s="20" t="s">
        <v>57</v>
      </c>
      <c r="B8" s="21" t="s">
        <v>55</v>
      </c>
      <c r="C8" s="18"/>
      <c r="D8" s="18"/>
      <c r="E8" s="18"/>
    </row>
    <row r="9" spans="1:5" x14ac:dyDescent="0.25">
      <c r="A9" s="19" t="s">
        <v>58</v>
      </c>
      <c r="B9" s="19"/>
      <c r="C9" s="19"/>
      <c r="D9" s="19"/>
      <c r="E9" s="19"/>
    </row>
    <row r="10" spans="1:5" x14ac:dyDescent="0.25">
      <c r="A10" s="20" t="s">
        <v>59</v>
      </c>
      <c r="B10" s="21" t="s">
        <v>60</v>
      </c>
      <c r="C10" s="18"/>
      <c r="D10" s="18"/>
      <c r="E10" s="18"/>
    </row>
    <row r="11" spans="1:5" x14ac:dyDescent="0.25">
      <c r="A11" s="20" t="s">
        <v>61</v>
      </c>
      <c r="B11" s="21" t="s">
        <v>62</v>
      </c>
      <c r="C11" s="18"/>
      <c r="D11" s="18"/>
      <c r="E11" s="18"/>
    </row>
    <row r="12" spans="1:5" x14ac:dyDescent="0.25">
      <c r="A12" s="20" t="s">
        <v>63</v>
      </c>
      <c r="B12" s="21" t="s">
        <v>64</v>
      </c>
      <c r="C12" s="18"/>
      <c r="D12" s="18"/>
      <c r="E12" s="18"/>
    </row>
    <row r="13" spans="1:5" x14ac:dyDescent="0.25">
      <c r="A13" s="20" t="s">
        <v>65</v>
      </c>
      <c r="B13" s="21" t="s">
        <v>66</v>
      </c>
      <c r="C13" s="18"/>
      <c r="D13" s="18"/>
      <c r="E13" s="18"/>
    </row>
    <row r="14" spans="1:5" x14ac:dyDescent="0.25">
      <c r="A14" s="20" t="s">
        <v>67</v>
      </c>
      <c r="B14" s="21" t="s">
        <v>68</v>
      </c>
      <c r="C14" s="18"/>
      <c r="D14" s="18"/>
      <c r="E14" s="18"/>
    </row>
    <row r="15" spans="1:5" x14ac:dyDescent="0.25">
      <c r="A15" s="20" t="s">
        <v>69</v>
      </c>
      <c r="B15" s="21" t="s">
        <v>70</v>
      </c>
      <c r="C15" s="18"/>
      <c r="D15" s="18"/>
      <c r="E15" s="18"/>
    </row>
    <row r="16" spans="1:5" x14ac:dyDescent="0.25">
      <c r="A16" s="20" t="s">
        <v>71</v>
      </c>
      <c r="B16" s="21" t="s">
        <v>72</v>
      </c>
      <c r="C16" s="18"/>
      <c r="D16" s="18"/>
      <c r="E16" s="18"/>
    </row>
    <row r="17" spans="1:5" x14ac:dyDescent="0.25">
      <c r="A17" s="20" t="s">
        <v>73</v>
      </c>
      <c r="B17" s="21" t="s">
        <v>74</v>
      </c>
      <c r="C17" s="18"/>
      <c r="D17" s="18"/>
      <c r="E17" s="18"/>
    </row>
    <row r="18" spans="1:5" x14ac:dyDescent="0.25">
      <c r="A18" s="20" t="s">
        <v>75</v>
      </c>
      <c r="B18" s="21" t="s">
        <v>76</v>
      </c>
      <c r="C18" s="18"/>
      <c r="D18" s="18"/>
      <c r="E18" s="18"/>
    </row>
    <row r="19" spans="1:5" x14ac:dyDescent="0.25">
      <c r="A19" s="20" t="s">
        <v>77</v>
      </c>
      <c r="B19" s="21" t="s">
        <v>78</v>
      </c>
      <c r="C19" s="18"/>
      <c r="D19" s="18"/>
      <c r="E19" s="18"/>
    </row>
    <row r="20" spans="1:5" x14ac:dyDescent="0.25">
      <c r="A20" s="17" t="s">
        <v>79</v>
      </c>
      <c r="C20" s="17">
        <f>IF((--(C6&lt;&gt;"")+--(C7&lt;&gt;"")+--(C8&lt;&gt;"")+--(C10&lt;&gt;"")+--(C11&lt;&gt;"")+--(C12&lt;&gt;"")+--(C13&lt;&gt;"")+--(C14&lt;&gt;"")+--(C15&lt;&gt;"")+--(C16&lt;&gt;"")+--(C17&lt;&gt;"")+--(C18&lt;&gt;"")+--(C19&lt;&gt;""))=0,"",IF((--(C6="Ja")+--(C7="Ja")+--(C8="Ja")+--(C10="Ja")+--(C11="Ja")+--(C12="Ja")+--(C13="Ja")+--(C14="Ja")+--(C15="Ja")+--(C16="Ja")+--(C17="Ja")+--(C18="Ja")+--(C19="Ja"))=13,"✓ Ja","✕ "&amp;(13-(--(C6="Ja")+--(C7="Ja")+--(C8="Ja")+--(C10="Ja")+--(C11="Ja")+--(C12="Ja")+--(C13="Ja")+--(C14="Ja")+--(C15="Ja")+--(C16="Ja")+--(C17="Ja")+--(C18="Ja")+--(C19="Ja")))&amp;" ontbreken"))</f>
      </c>
      <c r="D20" s="17">
        <f>IF((--(D6&lt;&gt;"")+--(D7&lt;&gt;"")+--(D8&lt;&gt;"")+--(D10&lt;&gt;"")+--(D11&lt;&gt;"")+--(D12&lt;&gt;"")+--(D13&lt;&gt;"")+--(D14&lt;&gt;"")+--(D15&lt;&gt;"")+--(D16&lt;&gt;"")+--(D17&lt;&gt;"")+--(D18&lt;&gt;"")+--(D19&lt;&gt;""))=0,"",IF((--(D6="Ja")+--(D7="Ja")+--(D8="Ja")+--(D10="Ja")+--(D11="Ja")+--(D12="Ja")+--(D13="Ja")+--(D14="Ja")+--(D15="Ja")+--(D16="Ja")+--(D17="Ja")+--(D18="Ja")+--(D19="Ja"))=13,"✓ Ja","✕ "&amp;(13-(--(D6="Ja")+--(D7="Ja")+--(D8="Ja")+--(D10="Ja")+--(D11="Ja")+--(D12="Ja")+--(D13="Ja")+--(D14="Ja")+--(D15="Ja")+--(D16="Ja")+--(D17="Ja")+--(D18="Ja")+--(D19="Ja")))&amp;" ontbreken"))</f>
      </c>
      <c r="E20" s="17">
        <f>IF((--(E6&lt;&gt;"")+--(E7&lt;&gt;"")+--(E8&lt;&gt;"")+--(E10&lt;&gt;"")+--(E11&lt;&gt;"")+--(E12&lt;&gt;"")+--(E13&lt;&gt;"")+--(E14&lt;&gt;"")+--(E15&lt;&gt;"")+--(E16&lt;&gt;"")+--(E17&lt;&gt;"")+--(E18&lt;&gt;"")+--(E19&lt;&gt;""))=0,"",IF((--(E6="Ja")+--(E7="Ja")+--(E8="Ja")+--(E10="Ja")+--(E11="Ja")+--(E12="Ja")+--(E13="Ja")+--(E14="Ja")+--(E15="Ja")+--(E16="Ja")+--(E17="Ja")+--(E18="Ja")+--(E19="Ja"))=13,"✓ Ja","✕ "&amp;(13-(--(E6="Ja")+--(E7="Ja")+--(E8="Ja")+--(E10="Ja")+--(E11="Ja")+--(E12="Ja")+--(E13="Ja")+--(E14="Ja")+--(E15="Ja")+--(E16="Ja")+--(E17="Ja")+--(E18="Ja")+--(E19="Ja")))&amp;" ontbreken"))</f>
      </c>
    </row>
    <row r="22" spans="1:5" x14ac:dyDescent="0.25">
      <c r="A22" s="19" t="s">
        <v>80</v>
      </c>
      <c r="B22" s="19"/>
      <c r="C22" s="19"/>
      <c r="D22" s="19"/>
      <c r="E22" s="19"/>
    </row>
    <row r="23" spans="1:5" x14ac:dyDescent="0.25">
      <c r="A23" s="20" t="s">
        <v>81</v>
      </c>
      <c r="B23" s="21" t="s">
        <v>82</v>
      </c>
      <c r="C23" s="18"/>
      <c r="D23" s="18"/>
      <c r="E23" s="18"/>
    </row>
    <row r="24" spans="1:5" x14ac:dyDescent="0.25">
      <c r="A24" s="20" t="s">
        <v>83</v>
      </c>
      <c r="B24" s="21" t="s">
        <v>84</v>
      </c>
      <c r="C24" s="18"/>
      <c r="D24" s="18"/>
      <c r="E24" s="18"/>
    </row>
    <row r="25" spans="1:5" x14ac:dyDescent="0.25">
      <c r="A25" s="20" t="s">
        <v>85</v>
      </c>
      <c r="B25" s="21" t="s">
        <v>86</v>
      </c>
      <c r="C25" s="18"/>
      <c r="D25" s="18"/>
      <c r="E25" s="18"/>
    </row>
    <row r="26" spans="1:5" x14ac:dyDescent="0.25">
      <c r="A26" s="20" t="s">
        <v>87</v>
      </c>
      <c r="B26" s="21" t="s">
        <v>88</v>
      </c>
      <c r="C26" s="18"/>
      <c r="D26" s="18"/>
      <c r="E26" s="18"/>
    </row>
    <row r="27" spans="1:5" x14ac:dyDescent="0.25">
      <c r="A27" s="20" t="s">
        <v>89</v>
      </c>
      <c r="B27" s="21" t="s">
        <v>90</v>
      </c>
      <c r="C27" s="18"/>
      <c r="D27" s="18"/>
      <c r="E27" s="18"/>
    </row>
  </sheetData>
  <mergeCells count="3">
    <mergeCell ref="A5:E5"/>
    <mergeCell ref="A9:E9"/>
    <mergeCell ref="A22:E22"/>
  </mergeCells>
  <conditionalFormatting sqref="C5:E28">
    <cfRule type="containsText" dxfId="3" priority="1">
      <formula>NOT(ISERROR(SEARCH("ontbreken",C5)))</formula>
    </cfRule>
    <cfRule type="containsText" dxfId="4" priority="1">
      <formula>NOT(ISERROR(SEARCH("Ja",C5)))</formula>
    </cfRule>
    <cfRule type="containsText" dxfId="5" priority="1">
      <formula>NOT(ISERROR(SEARCH("Nee",C5)))</formula>
    </cfRule>
  </conditionalFormatting>
  <dataValidations count="3">
    <dataValidation type="list" allowBlank="1" sqref="C10:E19">
      <formula1>"Ja,Nee"</formula1>
    </dataValidation>
    <dataValidation type="list" allowBlank="1" sqref="C23:E27">
      <formula1>"Ja,Nee"</formula1>
    </dataValidation>
    <dataValidation type="list" allowBlank="1" sqref="C6:E8">
      <formula1>"Ja,Nee"</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5F6B"/>
  </sheetPr>
  <dimension ref="A1:F33"/>
  <sheetViews>
    <sheetView workbookViewId="0" showGridLines="0">
      <pane ySplit="3" topLeftCell="A4" activePane="bottomLeft" state="frozen"/>
      <selection pane="bottomLeft"/>
    </sheetView>
  </sheetViews>
  <sheetFormatPr defaultRowHeight="15" outlineLevelRow="0" outlineLevelCol="0" x14ac:dyDescent="55"/>
  <cols>
    <col min="1" max="1" width="13" customWidth="1"/>
    <col min="2" max="2" width="24" customWidth="1"/>
    <col min="3" max="3" width="40" customWidth="1"/>
    <col min="4" max="4" width="22" customWidth="1"/>
    <col min="5" max="5" width="10" customWidth="1"/>
    <col min="6" max="6" width="30" customWidth="1"/>
  </cols>
  <sheetData>
    <row r="1" spans="1:1" x14ac:dyDescent="0.25">
      <c r="A1" s="9" t="s">
        <v>91</v>
      </c>
    </row>
    <row r="2" spans="1:1" x14ac:dyDescent="0.25">
      <c r="A2" s="10" t="s">
        <v>92</v>
      </c>
    </row>
    <row r="3" ht="30" customHeight="1" spans="1:6" x14ac:dyDescent="0.25">
      <c r="A3" s="11" t="s">
        <v>93</v>
      </c>
      <c r="B3" s="11" t="s">
        <v>94</v>
      </c>
      <c r="C3" s="11" t="s">
        <v>47</v>
      </c>
      <c r="D3" s="11" t="s">
        <v>95</v>
      </c>
      <c r="E3" s="11" t="s">
        <v>96</v>
      </c>
      <c r="F3" s="11" t="s">
        <v>97</v>
      </c>
    </row>
    <row r="4" spans="1:6" x14ac:dyDescent="0.25">
      <c r="A4" s="22"/>
      <c r="B4" s="23"/>
      <c r="C4" s="23"/>
      <c r="D4" s="23"/>
      <c r="E4" s="23"/>
      <c r="F4" s="23"/>
    </row>
    <row r="5" spans="1:6" x14ac:dyDescent="0.25">
      <c r="A5" s="22"/>
      <c r="B5" s="23"/>
      <c r="C5" s="23"/>
      <c r="D5" s="23"/>
      <c r="E5" s="23"/>
      <c r="F5" s="23"/>
    </row>
    <row r="6" spans="1:6" x14ac:dyDescent="0.25">
      <c r="A6" s="22"/>
      <c r="B6" s="23"/>
      <c r="C6" s="23"/>
      <c r="D6" s="23"/>
      <c r="E6" s="23"/>
      <c r="F6" s="23"/>
    </row>
    <row r="7" spans="1:6" x14ac:dyDescent="0.25">
      <c r="A7" s="22"/>
      <c r="B7" s="23"/>
      <c r="C7" s="23"/>
      <c r="D7" s="23"/>
      <c r="E7" s="23"/>
      <c r="F7" s="23"/>
    </row>
    <row r="8" spans="1:6" x14ac:dyDescent="0.25">
      <c r="A8" s="22"/>
      <c r="B8" s="23"/>
      <c r="C8" s="23"/>
      <c r="D8" s="23"/>
      <c r="E8" s="23"/>
      <c r="F8" s="23"/>
    </row>
    <row r="9" spans="1:6" x14ac:dyDescent="0.25">
      <c r="A9" s="22"/>
      <c r="B9" s="23"/>
      <c r="C9" s="23"/>
      <c r="D9" s="23"/>
      <c r="E9" s="23"/>
      <c r="F9" s="23"/>
    </row>
    <row r="10" spans="1:6" x14ac:dyDescent="0.25">
      <c r="A10" s="22"/>
      <c r="B10" s="23"/>
      <c r="C10" s="23"/>
      <c r="D10" s="23"/>
      <c r="E10" s="23"/>
      <c r="F10" s="23"/>
    </row>
    <row r="11" spans="1:6" x14ac:dyDescent="0.25">
      <c r="A11" s="22"/>
      <c r="B11" s="23"/>
      <c r="C11" s="23"/>
      <c r="D11" s="23"/>
      <c r="E11" s="23"/>
      <c r="F11" s="23"/>
    </row>
    <row r="12" spans="1:6" x14ac:dyDescent="0.25">
      <c r="A12" s="22"/>
      <c r="B12" s="23"/>
      <c r="C12" s="23"/>
      <c r="D12" s="23"/>
      <c r="E12" s="23"/>
      <c r="F12" s="23"/>
    </row>
    <row r="13" spans="1:6" x14ac:dyDescent="0.25">
      <c r="A13" s="22"/>
      <c r="B13" s="23"/>
      <c r="C13" s="23"/>
      <c r="D13" s="23"/>
      <c r="E13" s="23"/>
      <c r="F13" s="23"/>
    </row>
    <row r="14" spans="1:6" x14ac:dyDescent="0.25">
      <c r="A14" s="22"/>
      <c r="B14" s="23"/>
      <c r="C14" s="23"/>
      <c r="D14" s="23"/>
      <c r="E14" s="23"/>
      <c r="F14" s="23"/>
    </row>
    <row r="15" spans="1:6" x14ac:dyDescent="0.25">
      <c r="A15" s="22"/>
      <c r="B15" s="23"/>
      <c r="C15" s="23"/>
      <c r="D15" s="23"/>
      <c r="E15" s="23"/>
      <c r="F15" s="23"/>
    </row>
    <row r="16" spans="1:6" x14ac:dyDescent="0.25">
      <c r="A16" s="22"/>
      <c r="B16" s="23"/>
      <c r="C16" s="23"/>
      <c r="D16" s="23"/>
      <c r="E16" s="23"/>
      <c r="F16" s="23"/>
    </row>
    <row r="17" spans="1:6" x14ac:dyDescent="0.25">
      <c r="A17" s="22"/>
      <c r="B17" s="23"/>
      <c r="C17" s="23"/>
      <c r="D17" s="23"/>
      <c r="E17" s="23"/>
      <c r="F17" s="23"/>
    </row>
    <row r="18" spans="1:6" x14ac:dyDescent="0.25">
      <c r="A18" s="22"/>
      <c r="B18" s="23"/>
      <c r="C18" s="23"/>
      <c r="D18" s="23"/>
      <c r="E18" s="23"/>
      <c r="F18" s="23"/>
    </row>
    <row r="19" spans="1:6" x14ac:dyDescent="0.25">
      <c r="A19" s="22"/>
      <c r="B19" s="23"/>
      <c r="C19" s="23"/>
      <c r="D19" s="23"/>
      <c r="E19" s="23"/>
      <c r="F19" s="23"/>
    </row>
    <row r="20" spans="1:6" x14ac:dyDescent="0.25">
      <c r="A20" s="22"/>
      <c r="B20" s="23"/>
      <c r="C20" s="23"/>
      <c r="D20" s="23"/>
      <c r="E20" s="23"/>
      <c r="F20" s="23"/>
    </row>
    <row r="21" spans="1:6" x14ac:dyDescent="0.25">
      <c r="A21" s="22"/>
      <c r="B21" s="23"/>
      <c r="C21" s="23"/>
      <c r="D21" s="23"/>
      <c r="E21" s="23"/>
      <c r="F21" s="23"/>
    </row>
    <row r="22" spans="1:6" x14ac:dyDescent="0.25">
      <c r="A22" s="22"/>
      <c r="B22" s="23"/>
      <c r="C22" s="23"/>
      <c r="D22" s="23"/>
      <c r="E22" s="23"/>
      <c r="F22" s="23"/>
    </row>
    <row r="23" spans="1:6" x14ac:dyDescent="0.25">
      <c r="A23" s="22"/>
      <c r="B23" s="23"/>
      <c r="C23" s="23"/>
      <c r="D23" s="23"/>
      <c r="E23" s="23"/>
      <c r="F23" s="23"/>
    </row>
    <row r="24" spans="1:6" x14ac:dyDescent="0.25">
      <c r="A24" s="22"/>
      <c r="B24" s="23"/>
      <c r="C24" s="23"/>
      <c r="D24" s="23"/>
      <c r="E24" s="23"/>
      <c r="F24" s="23"/>
    </row>
    <row r="25" spans="1:6" x14ac:dyDescent="0.25">
      <c r="A25" s="22"/>
      <c r="B25" s="23"/>
      <c r="C25" s="23"/>
      <c r="D25" s="23"/>
      <c r="E25" s="23"/>
      <c r="F25" s="23"/>
    </row>
    <row r="26" spans="1:6" x14ac:dyDescent="0.25">
      <c r="A26" s="22"/>
      <c r="B26" s="23"/>
      <c r="C26" s="23"/>
      <c r="D26" s="23"/>
      <c r="E26" s="23"/>
      <c r="F26" s="23"/>
    </row>
    <row r="27" spans="1:6" x14ac:dyDescent="0.25">
      <c r="A27" s="22"/>
      <c r="B27" s="23"/>
      <c r="C27" s="23"/>
      <c r="D27" s="23"/>
      <c r="E27" s="23"/>
      <c r="F27" s="23"/>
    </row>
    <row r="28" spans="1:6" x14ac:dyDescent="0.25">
      <c r="A28" s="22"/>
      <c r="B28" s="23"/>
      <c r="C28" s="23"/>
      <c r="D28" s="23"/>
      <c r="E28" s="23"/>
      <c r="F28" s="23"/>
    </row>
    <row r="29" spans="1:6" x14ac:dyDescent="0.25">
      <c r="A29" s="22"/>
      <c r="B29" s="23"/>
      <c r="C29" s="23"/>
      <c r="D29" s="23"/>
      <c r="E29" s="23"/>
      <c r="F29" s="23"/>
    </row>
    <row r="30" spans="1:6" x14ac:dyDescent="0.25">
      <c r="A30" s="22"/>
      <c r="B30" s="23"/>
      <c r="C30" s="23"/>
      <c r="D30" s="23"/>
      <c r="E30" s="23"/>
      <c r="F30" s="23"/>
    </row>
    <row r="31" spans="1:6" x14ac:dyDescent="0.25">
      <c r="A31" s="22"/>
      <c r="B31" s="23"/>
      <c r="C31" s="23"/>
      <c r="D31" s="23"/>
      <c r="E31" s="23"/>
      <c r="F31" s="23"/>
    </row>
    <row r="32" spans="1:6" x14ac:dyDescent="0.25">
      <c r="A32" s="22"/>
      <c r="B32" s="23"/>
      <c r="C32" s="23"/>
      <c r="D32" s="23"/>
      <c r="E32" s="23"/>
      <c r="F32" s="23"/>
    </row>
    <row r="33" spans="1:6" x14ac:dyDescent="0.25">
      <c r="A33" s="22"/>
      <c r="B33" s="23"/>
      <c r="C33" s="23"/>
      <c r="D33" s="23"/>
      <c r="E33" s="23"/>
      <c r="F33" s="23"/>
    </row>
  </sheetData>
  <dataValidations count="1">
    <dataValidation type="list" allowBlank="1" sqref="D4:D33">
      <formula1>"Training,Bestuurssessie,Webinar,Oefening,Literatuur,Anders"</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B2239"/>
  </sheetPr>
  <dimension ref="A1:B12"/>
  <sheetViews>
    <sheetView workbookViewId="0" showGridLines="0"/>
  </sheetViews>
  <sheetFormatPr defaultRowHeight="15" outlineLevelRow="0" outlineLevelCol="0" x14ac:dyDescent="55"/>
  <cols>
    <col min="1" max="1" width="44" customWidth="1"/>
    <col min="2" max="2" width="18" customWidth="1"/>
  </cols>
  <sheetData>
    <row r="1" spans="1:1" x14ac:dyDescent="0.25">
      <c r="A1" s="24" t="s">
        <v>98</v>
      </c>
    </row>
    <row r="2" spans="1:1" x14ac:dyDescent="0.25">
      <c r="A2" s="10" t="s">
        <v>99</v>
      </c>
    </row>
    <row r="4" spans="1:2" x14ac:dyDescent="0.25">
      <c r="A4" s="25" t="s">
        <v>100</v>
      </c>
      <c r="B4" s="26">
        <f>COUNTA(Register!A4:A23)</f>
      </c>
    </row>
    <row r="5" spans="1:2" x14ac:dyDescent="0.25">
      <c r="A5" s="25" t="s">
        <v>101</v>
      </c>
      <c r="B5" s="26">
        <f>COUNTIF(Register!N4:N23,"✓ Op orde")</f>
      </c>
    </row>
    <row r="6" spans="1:2" x14ac:dyDescent="0.25">
      <c r="A6" s="25" t="s">
        <v>102</v>
      </c>
      <c r="B6" s="26">
        <f>COUNTIF(Register!N4:N23,"! Binnen 90 dagen")</f>
      </c>
    </row>
    <row r="7" spans="1:2" x14ac:dyDescent="0.25">
      <c r="A7" s="25" t="s">
        <v>103</v>
      </c>
      <c r="B7" s="26">
        <f>COUNTIF(Register!N4:N23,"✕ Te laat")</f>
      </c>
    </row>
    <row r="8" spans="1:2" x14ac:dyDescent="0.25">
      <c r="A8" s="25" t="s">
        <v>104</v>
      </c>
      <c r="B8" s="26">
        <f>COUNTIF(Register!N4:N23,"Open")</f>
      </c>
    </row>
    <row r="9" spans="1:2" x14ac:dyDescent="0.25">
      <c r="A9" s="25" t="s">
        <v>105</v>
      </c>
      <c r="B9" s="27">
        <f>IFERROR(IF(COUNTIFS(Register!A4:A23,"&lt;&gt;",Register!N4:N23,"&lt;&gt;✓ Op orde")=0,"",MINIFS(Register!E4:E23,Register!A4:A23,"&lt;&gt;",Register!N4:N23,"&lt;&gt;✓ Op orde")),"")</f>
      </c>
    </row>
    <row r="11" ht="46" customHeight="1" spans="1:2" x14ac:dyDescent="0.25">
      <c r="A11" s="28" t="s">
        <v>106</v>
      </c>
      <c r="B11" s="28"/>
    </row>
    <row r="12" spans="1:1" x14ac:dyDescent="0.25">
      <c r="A12" s="29" t="s">
        <v>107</v>
      </c>
    </row>
  </sheetData>
  <mergeCells count="1">
    <mergeCell ref="A11:B11"/>
  </mergeCells>
  <hyperlinks>
    <hyperlink ref="A1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Start</vt:lpstr>
      <vt:lpstr>Register</vt:lpstr>
      <vt:lpstr>Controle training</vt:lpstr>
      <vt:lpstr>Bijscholing</vt:lpstr>
      <vt:lpstr>Overzicht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MaasISO</dc:creator>
  <dc:title>Register bestuurderstraining Cyberbeveiligingswet</dc:title>
  <dc:subject/>
  <dc:description/>
  <cp:keywords/>
  <cp:category/>
  <cp:lastModifiedBy>Unknown</cp:lastModifiedBy>
  <dcterms:created xsi:type="dcterms:W3CDTF">2026-10-16T12:00:00Z</dcterms:created>
  <dcterms:modified xsi:type="dcterms:W3CDTF">2026-10-16T12:00:00Z</dcterms:modified>
</cp:coreProperties>
</file>